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1753429e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ごまダレ計算" sheetId="1" r:id="R3d3aff0fb1be44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Yu Gothic"/>
    </x:font>
    <x:font>
      <x:sz val="11"/>
      <x:name val="Yu Gothic"/>
    </x:font>
    <x:font>
      <x:b/>
      <x:sz val="11"/>
      <x:name val="Yu Gothic"/>
    </x:font>
    <x:font>
      <x:b/>
      <x:sz val="11"/>
      <x:color rgb="FFFFFFFF"/>
      <x:name val="Yu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ba6f391934471" /><Relationship Type="http://schemas.openxmlformats.org/officeDocument/2006/relationships/theme" Target="/xl/theme/theme1.xml" Id="Rf4467e39ccfa40d7" /><Relationship Type="http://schemas.openxmlformats.org/officeDocument/2006/relationships/sharedStrings" Target="/xl/sharedStrings.xml" Id="Rbad7f60b4dd34a50" /><Relationship Type="http://schemas.openxmlformats.org/officeDocument/2006/relationships/worksheet" Target="/xl/worksheets/sheet1.xml" Id="R3d3aff0fb1be44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8" hidden="0" customWidth="1"/>
    <x:col min="4" max="4" width="16" hidden="0" customWidth="1"/>
    <x:col min="5" max="5" width="24" hidden="0" customWidth="1"/>
    <x:col min="6" max="6" width="38" hidden="0" customWidth="1"/>
    <x:col min="7" max="7" width="20" hidden="0" customWidth="1"/>
  </x:cols>
  <x:sheetData>
    <x:row r="1">
      <x:c r="A1" s="57" t="str">
        <x:v>ごまダレ冷やし中華：白練りごま基準 分量計算シート</x:v>
      </x:c>
      <x:c r="B1" s="57" t="str">
        <x:v>ごまダレ冷やし中華：白練りごま基準 分量計算シート</x:v>
      </x:c>
      <x:c r="C1" s="57" t="str">
        <x:v>ごまダレ冷やし中華：白練りごま基準 分量計算シート</x:v>
      </x:c>
      <x:c r="D1" s="57" t="str">
        <x:v>ごまダレ冷やし中華：白練りごま基準 分量計算シート</x:v>
      </x:c>
      <x:c r="E1" s="57" t="str">
        <x:v>ごまダレ冷やし中華：白練りごま基準 分量計算シート</x:v>
      </x:c>
      <x:c r="F1" s="57" t="str">
        <x:v>ごまダレ冷やし中華：白練りごま基準 分量計算シート</x:v>
      </x:c>
      <x:c r="G1" s="57" t="str">
        <x:v>ごまダレ冷やし中華：白練りごま基準 分量計算シート</x:v>
      </x:c>
    </x:row>
    <x:row r="2">
      <x:c r="A2" s="58"/>
      <x:c r="B2" s="58"/>
      <x:c r="C2" s="58"/>
      <x:c r="D2" s="58"/>
      <x:c r="E2" s="58"/>
      <x:c r="F2" s="58"/>
      <x:c r="G2" s="58"/>
    </x:row>
    <x:row r="3">
      <x:c r="A3" s="59" t="str">
        <x:v>入力項目</x:v>
      </x:c>
      <x:c r="B3" s="59" t="str">
        <x:v>値</x:v>
      </x:c>
      <x:c r="C3" s="58"/>
      <x:c r="D3" s="58"/>
      <x:c r="E3" s="58"/>
      <x:c r="F3" s="58"/>
      <x:c r="G3" s="58"/>
    </x:row>
    <x:row r="4">
      <x:c r="A4" s="60" t="str">
        <x:v>白練りごまの量（g）</x:v>
      </x:c>
      <x:c r="B4" s="61" t="n">
        <x:v>221</x:v>
      </x:c>
      <x:c r="C4" s="58"/>
      <x:c r="D4" s="58"/>
      <x:c r="E4" s="58"/>
      <x:c r="F4" s="58"/>
      <x:c r="G4" s="58"/>
    </x:row>
    <x:row r="5">
      <x:c r="A5" s="60" t="str">
        <x:v>出来上がり目安（g）</x:v>
      </x:c>
      <x:c r="B5" s="62" t="n">
        <x:f>SUM(D8:D14)</x:f>
        <x:v>1001.8666666666667</x:v>
      </x:c>
      <x:c r="C5" s="58"/>
      <x:c r="D5" s="58"/>
      <x:c r="E5" s="58"/>
      <x:c r="F5" s="58"/>
      <x:c r="G5" s="58"/>
    </x:row>
    <x:row r="6">
      <x:c r="A6" s="58"/>
      <x:c r="B6" s="58"/>
      <x:c r="C6" s="58"/>
      <x:c r="D6" s="58"/>
      <x:c r="E6" s="58"/>
      <x:c r="F6" s="58"/>
      <x:c r="G6" s="58"/>
    </x:row>
    <x:row r="7" ht="34" customHeight="1">
      <x:c r="A7" s="59" t="str">
        <x:v>材料</x:v>
      </x:c>
      <x:c r="B7" s="59" t="str">
        <x:v>基準量</x:v>
      </x:c>
      <x:c r="C7" s="59" t="str">
        <x:v>単位</x:v>
      </x:c>
      <x:c r="D7" s="59" t="str">
        <x:v>計算量（g/ml）</x:v>
      </x:c>
      <x:c r="E7" s="59" t="str">
        <x:v>比率（白練りごま=100）</x:v>
      </x:c>
      <x:c r="F7" s="59" t="str">
        <x:v>備考</x:v>
      </x:c>
      <x:c r="G7" s="59" t="str">
        <x:v>元レシピ換算</x:v>
      </x:c>
    </x:row>
    <x:row r="8" ht="34" customHeight="1">
      <x:c r="A8" s="58" t="str">
        <x:v>白練りごま</x:v>
      </x:c>
      <x:c r="B8" s="58" t="n">
        <x:v>90</x:v>
      </x:c>
      <x:c r="C8" s="58" t="str">
        <x:v>g</x:v>
      </x:c>
      <x:c r="D8" s="62" t="n">
        <x:f>B4</x:f>
        <x:v>221</x:v>
      </x:c>
      <x:c r="E8" s="62" t="n">
        <x:v>100</x:v>
      </x:c>
      <x:c r="F8" s="58" t="str">
        <x:v>入力した量</x:v>
      </x:c>
      <x:c r="G8" s="58" t="str">
        <x:v>大さじ6 ≒ 90g</x:v>
      </x:c>
    </x:row>
    <x:row r="9" ht="34" customHeight="1">
      <x:c r="A9" s="58" t="str">
        <x:v>しょうゆ</x:v>
      </x:c>
      <x:c r="B9" s="58" t="n">
        <x:v>60</x:v>
      </x:c>
      <x:c r="C9" s="58" t="str">
        <x:v>g</x:v>
      </x:c>
      <x:c r="D9" s="62" t="n">
        <x:f>B4*(B9/$B$8)</x:f>
        <x:v>147.33333333333331</x:v>
      </x:c>
      <x:c r="E9" s="62" t="n">
        <x:v>66.6666667</x:v>
      </x:c>
      <x:c r="F9" s="58" t="str">
        <x:v>重量換算。ml目安もほぼ同量で可</x:v>
      </x:c>
      <x:c r="G9" s="58" t="str">
        <x:v>大さじ4 ≒ 60g</x:v>
      </x:c>
    </x:row>
    <x:row r="10" ht="34" customHeight="1">
      <x:c r="A10" s="58" t="str">
        <x:v>酢</x:v>
      </x:c>
      <x:c r="B10" s="58" t="n">
        <x:v>60</x:v>
      </x:c>
      <x:c r="C10" s="58" t="str">
        <x:v>g</x:v>
      </x:c>
      <x:c r="D10" s="62" t="n">
        <x:f>B4*(B10/$B$8)</x:f>
        <x:v>147.33333333333331</x:v>
      </x:c>
      <x:c r="E10" s="62" t="n">
        <x:v>66.6666667</x:v>
      </x:c>
      <x:c r="F10" s="58" t="str">
        <x:v>重量換算。ml目安もほぼ同量で可</x:v>
      </x:c>
      <x:c r="G10" s="58" t="str">
        <x:v>大さじ4 ≒ 60g</x:v>
      </x:c>
    </x:row>
    <x:row r="11" ht="34" customHeight="1">
      <x:c r="A11" s="58" t="str">
        <x:v>砂糖</x:v>
      </x:c>
      <x:c r="B11" s="58" t="n">
        <x:v>18</x:v>
      </x:c>
      <x:c r="C11" s="58" t="str">
        <x:v>g</x:v>
      </x:c>
      <x:c r="D11" s="62" t="n">
        <x:f>B4*(B11/$B$8)</x:f>
        <x:v>44.2</x:v>
      </x:c>
      <x:c r="E11" s="62" t="n">
        <x:v>20</x:v>
      </x:c>
      <x:c r="F11" s="58" t="str">
        <x:v>上白糖目安</x:v>
      </x:c>
      <x:c r="G11" s="58" t="str">
        <x:v>大さじ2 ≒ 18g</x:v>
      </x:c>
    </x:row>
    <x:row r="12" ht="34" customHeight="1">
      <x:c r="A12" s="58" t="str">
        <x:v>ごま油</x:v>
      </x:c>
      <x:c r="B12" s="58" t="n">
        <x:v>24</x:v>
      </x:c>
      <x:c r="C12" s="58" t="str">
        <x:v>g</x:v>
      </x:c>
      <x:c r="D12" s="62" t="n">
        <x:f>B4*(B12/$B$8)</x:f>
        <x:v>58.93333333333333</x:v>
      </x:c>
      <x:c r="E12" s="62" t="n">
        <x:v>26.6666667</x:v>
      </x:c>
      <x:c r="F12" s="58" t="str">
        <x:v>重量換算</x:v>
      </x:c>
      <x:c r="G12" s="58" t="str">
        <x:v>大さじ2 ≒ 24g</x:v>
      </x:c>
    </x:row>
    <x:row r="13" ht="34" customHeight="1">
      <x:c r="A13" s="58" t="str">
        <x:v>鶏ガラスープの素</x:v>
      </x:c>
      <x:c r="B13" s="58" t="n">
        <x:v>6</x:v>
      </x:c>
      <x:c r="C13" s="58" t="str">
        <x:v>g</x:v>
      </x:c>
      <x:c r="D13" s="62" t="n">
        <x:f>B4*(B13/$B$8)</x:f>
        <x:v>14.733333333333333</x:v>
      </x:c>
      <x:c r="E13" s="62" t="n">
        <x:v>6.6666667</x:v>
      </x:c>
      <x:c r="F13" s="58" t="str">
        <x:v>顆粒タイプ目安</x:v>
      </x:c>
      <x:c r="G13" s="58" t="str">
        <x:v>小さじ2 ≒ 6g</x:v>
      </x:c>
    </x:row>
    <x:row r="14" ht="34" customHeight="1">
      <x:c r="A14" s="58" t="str">
        <x:v>熱湯</x:v>
      </x:c>
      <x:c r="B14" s="58" t="n">
        <x:v>150</x:v>
      </x:c>
      <x:c r="C14" s="58" t="str">
        <x:v>ml</x:v>
      </x:c>
      <x:c r="D14" s="62" t="n">
        <x:f>B4*(B14/$B$8)</x:f>
        <x:v>368.33333333333337</x:v>
      </x:c>
      <x:c r="E14" s="62" t="n">
        <x:v>166.6666667</x:v>
      </x:c>
      <x:c r="F14" s="58" t="str">
        <x:v>粘度調整用。最初は8〜9割から入れる</x:v>
      </x:c>
      <x:c r="G14" s="58" t="str">
        <x:v>150ml ≒ 150g</x:v>
      </x:c>
    </x:row>
    <x:row r="15">
      <x:c r="A15" s="58"/>
      <x:c r="B15" s="58"/>
      <x:c r="C15" s="58"/>
      <x:c r="D15" s="58"/>
      <x:c r="E15" s="58"/>
      <x:c r="F15" s="58"/>
      <x:c r="G15" s="58"/>
    </x:row>
    <x:row r="16">
      <x:c r="A16" s="63" t="str">
        <x:v>作り方</x:v>
      </x:c>
      <x:c r="B16" s="63" t="str"/>
      <x:c r="C16" s="63" t="str"/>
      <x:c r="D16" s="63" t="str"/>
      <x:c r="E16" s="63" t="str"/>
      <x:c r="F16" s="63" t="str"/>
      <x:c r="G16" s="63" t="str"/>
    </x:row>
    <x:row r="17" ht="36" customHeight="1">
      <x:c r="A17" s="58" t="str">
        <x:v>1</x:v>
      </x:c>
      <x:c r="B17" s="58" t="str">
        <x:v>ボウルに白練りごまを入れる。</x:v>
      </x:c>
      <x:c r="C17" s="58"/>
      <x:c r="D17" s="58" t="str">
        <x:v>使用量目安</x:v>
      </x:c>
      <x:c r="E17" s="58" t="str">
        <x:v>人数目安</x:v>
      </x:c>
      <x:c r="F17" s="58" t="str"/>
      <x:c r="G17" s="58" t="str"/>
    </x:row>
    <x:row r="18" ht="36" customHeight="1">
      <x:c r="A18" s="58" t="str">
        <x:v>2</x:v>
      </x:c>
      <x:c r="B18" s="58" t="str">
        <x:v>熱湯は計算量の8〜9割を先に用意し、3〜4回に分けて加えながらよく混ぜる。</x:v>
      </x:c>
      <x:c r="C18" s="58"/>
      <x:c r="D18" s="58" t="str">
        <x:v>50ml/人</x:v>
      </x:c>
      <x:c r="E18" s="62" t="n">
        <x:f>B5/50</x:f>
        <x:v>20.037333333333333</x:v>
      </x:c>
      <x:c r="F18" s="58" t="str"/>
      <x:c r="G18" s="58" t="str"/>
    </x:row>
    <x:row r="19" ht="36" customHeight="1">
      <x:c r="A19" s="58" t="str">
        <x:v>3</x:v>
      </x:c>
      <x:c r="B19" s="58" t="str">
        <x:v>砂糖と鶏ガラスープの素を加え、溶け残りがないように混ぜる。</x:v>
      </x:c>
      <x:c r="C19" s="58"/>
      <x:c r="D19" s="58" t="str">
        <x:v>60ml/人</x:v>
      </x:c>
      <x:c r="E19" s="62" t="n">
        <x:f>B5/60</x:f>
        <x:v>16.697777777777777</x:v>
      </x:c>
      <x:c r="F19" s="58" t="str"/>
      <x:c r="G19" s="58" t="str"/>
    </x:row>
    <x:row r="20" ht="36" customHeight="1">
      <x:c r="A20" s="58" t="str">
        <x:v>4</x:v>
      </x:c>
      <x:c r="B20" s="58" t="str">
        <x:v>しょうゆ、酢、ごま油を加えてさらに混ぜる。</x:v>
      </x:c>
      <x:c r="C20" s="58"/>
      <x:c r="D20" s="58" t="str">
        <x:v>80ml/人</x:v>
      </x:c>
      <x:c r="E20" s="62" t="n">
        <x:f>B5/80</x:f>
        <x:v>12.523333333333333</x:v>
      </x:c>
      <x:c r="F20" s="58" t="str"/>
      <x:c r="G20" s="58" t="str"/>
    </x:row>
    <x:row r="21" ht="36" customHeight="1">
      <x:c r="A21" s="58" t="str">
        <x:v>5</x:v>
      </x:c>
      <x:c r="B21" s="58" t="str">
        <x:v>冷蔵庫で冷やす。冷えると少し粘度が上がるため、必要なら残りの熱湯または水で調整する。</x:v>
      </x:c>
      <x:c r="C21" s="58"/>
      <x:c r="D21" s="58"/>
      <x:c r="E21" s="58"/>
      <x:c r="F21" s="58"/>
      <x:c r="G21" s="58"/>
    </x:row>
    <x:row r="22" ht="36" customHeight="1">
      <x:c r="A22" s="58" t="str">
        <x:v>6</x:v>
      </x:c>
      <x:c r="B22" s="58" t="str">
        <x:v>冷やし中華1人前あたり50〜80mlを目安にかける。</x:v>
      </x:c>
      <x:c r="C22" s="58"/>
      <x:c r="D22" s="58"/>
      <x:c r="E22" s="58"/>
      <x:c r="F22" s="58"/>
      <x:c r="G22" s="58"/>
    </x:row>
    <x:row r="24">
      <x:c r="A24" s="72" t="str">
        <x:v>メモ</x:v>
      </x:c>
      <x:c r="B24" s="75" t="str">
        <x:v>大量仕込みでは比率計算で問題ありません。熱湯も基本は比率で計算しますが、粘度調整のため最初は少なめに入れて最後に調整してください。</x:v>
      </x:c>
      <x:c r="C24" s="75" t="str"/>
      <x:c r="D24" s="75" t="str"/>
      <x:c r="E24" s="75" t="str"/>
      <x:c r="F24" s="75" t="str"/>
      <x:c r="G24" s="75" t="str"/>
    </x:row>
    <x:row r="25">
      <x:c r="A25" s="72" t="str">
        <x:v>換算前提</x:v>
      </x:c>
      <x:c r="B25" s="75" t="str">
        <x:v>大さじ・小さじは一般的な重量換算です。メーカーや材料の密度で多少変わります。</x:v>
      </x:c>
      <x:c r="C25" s="75" t="str"/>
      <x:c r="D25" s="75" t="str"/>
      <x:c r="E25" s="75" t="str"/>
      <x:c r="F25" s="75" t="str"/>
      <x:c r="G25" s="75" t="str"/>
    </x:row>
  </x:sheetData>
  <x:mergeCells>
    <x:mergeCell ref="A1:G1"/>
    <x:mergeCell ref="A16:G16"/>
    <x:mergeCell ref="B24:G24"/>
    <x:mergeCell ref="B25:G25"/>
  </x:mergeCells>
  <x:pageMargins left="0.7" right="0.7" top="0.75" bottom="0.75" header="0.3" footer="0.3"/>
</x:worksheet>
</file>